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na.koivula-tenho\Desktop\"/>
    </mc:Choice>
  </mc:AlternateContent>
  <xr:revisionPtr revIDLastSave="0" documentId="8_{B4C74D1D-B8C5-4657-85EC-7A79DCB15707}" xr6:coauthVersionLast="47" xr6:coauthVersionMax="47" xr10:uidLastSave="{00000000-0000-0000-0000-000000000000}"/>
  <bookViews>
    <workbookView xWindow="-110" yWindow="-110" windowWidth="19420" windowHeight="10420" xr2:uid="{DBA915E8-44CC-42A1-8AD7-1284B55FCF30}"/>
  </bookViews>
  <sheets>
    <sheet name="Talousarvio, viralli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1" l="1"/>
  <c r="B64" i="1"/>
  <c r="B54" i="1"/>
  <c r="B50" i="1"/>
  <c r="B24" i="1"/>
  <c r="B23" i="1"/>
  <c r="B18" i="1"/>
  <c r="B79" i="1" s="1"/>
</calcChain>
</file>

<file path=xl/sharedStrings.xml><?xml version="1.0" encoding="utf-8"?>
<sst xmlns="http://schemas.openxmlformats.org/spreadsheetml/2006/main" count="60" uniqueCount="60">
  <si>
    <t>Ympäristökasvatusjärjestö FEE Suomi</t>
  </si>
  <si>
    <t>RUNKO 2023</t>
  </si>
  <si>
    <t>TUOTOT</t>
  </si>
  <si>
    <t>3012 Vihreä lippu-ohj. osall.maksut</t>
  </si>
  <si>
    <t>3019 Sekalaiset tulot</t>
  </si>
  <si>
    <t>3020 Lehden tilausmaksut</t>
  </si>
  <si>
    <t>3022 Lehden ylipainoksen myyntitulot</t>
  </si>
  <si>
    <t>3023 Lehden mainosmyyntitulot</t>
  </si>
  <si>
    <t>3049 Vihreä lippu -tuotemyynti</t>
  </si>
  <si>
    <t>3096 Saadut tuet</t>
  </si>
  <si>
    <t>Pienemmät apurahat</t>
  </si>
  <si>
    <t>OPH avustus Vihreä lippu -ohjelmalle</t>
  </si>
  <si>
    <t>Nesslingin avustus</t>
  </si>
  <si>
    <t>Tuotot yhteensä</t>
  </si>
  <si>
    <t>KULUT</t>
  </si>
  <si>
    <t>Henkilöstökulut</t>
  </si>
  <si>
    <t>500 Palkat ja palkkiot</t>
  </si>
  <si>
    <t>600 Henkilösivukulut</t>
  </si>
  <si>
    <t>Henkilökunta, VL lukijat ja projektityöntekijä yht. 192 435 € (palkat ja sivukulut)</t>
  </si>
  <si>
    <t>Projektityöntekijä Nesslingin projektiin 36 000 € (palkat ja sivukulut)</t>
  </si>
  <si>
    <t>Hallituselimien palkkiot (puheenjohtajisto) 1 600 €</t>
  </si>
  <si>
    <t>700 Vapaaehtoiset henkilösivukulut</t>
  </si>
  <si>
    <t>7000 Vapaaehtoiset henkilösivukulut</t>
  </si>
  <si>
    <t>7010 Henkilökunnan koulutus</t>
  </si>
  <si>
    <t>7020 Työterveydenhuolto</t>
  </si>
  <si>
    <t>720 Toimitilakulut</t>
  </si>
  <si>
    <t>7200 Toimitilakulut</t>
  </si>
  <si>
    <t>7211 Tilavuokrat muut</t>
  </si>
  <si>
    <t>764 Atk-laite ja -ohjelmakulut</t>
  </si>
  <si>
    <t>7640 Atk-laite ja -ohjelmakulut</t>
  </si>
  <si>
    <t>7650 It-tuki</t>
  </si>
  <si>
    <t>780 Matkakulut</t>
  </si>
  <si>
    <t>7800 Matkakulut</t>
  </si>
  <si>
    <t>7810 Päivärahat ja Km-korvaukset</t>
  </si>
  <si>
    <t>790 Edustuskulut</t>
  </si>
  <si>
    <t>7950 Edustuskulut</t>
  </si>
  <si>
    <t>805 Markkinointikulut</t>
  </si>
  <si>
    <t>8050 Markkinointikulut</t>
  </si>
  <si>
    <t>845 Muut hallintokulut</t>
  </si>
  <si>
    <t>8500 Jäsenmaksut ja lisenssit</t>
  </si>
  <si>
    <t>8510 Painotuotteet ja materiaalit</t>
  </si>
  <si>
    <t>8560 Pankkikulut</t>
  </si>
  <si>
    <t>8620 Kalusteet ja tarvikkeet</t>
  </si>
  <si>
    <t>870 Muut liikekulut</t>
  </si>
  <si>
    <t>8710 Vakuutukset</t>
  </si>
  <si>
    <t>8720 Postikulut</t>
  </si>
  <si>
    <t>8730 Verkkosivu- ja puhelinkulut</t>
  </si>
  <si>
    <t>8740 Kirjanpito ja tilintarkastus</t>
  </si>
  <si>
    <t>8750 Kokous- ja neuvottelukulut</t>
  </si>
  <si>
    <t>8780 Muut ostetut palvelut</t>
  </si>
  <si>
    <t>Kulut yhteensä</t>
  </si>
  <si>
    <t>Varainhankinnan tuotot</t>
  </si>
  <si>
    <t>9025 Lahjoitukset</t>
  </si>
  <si>
    <t>9036 Jäsenmaksut</t>
  </si>
  <si>
    <t>Sijoitus- ja rahoitustoiminta</t>
  </si>
  <si>
    <t xml:space="preserve">9090 Osinkotuotot </t>
  </si>
  <si>
    <t>Yleisavustukset</t>
  </si>
  <si>
    <t>9756 Yleisavustukset</t>
  </si>
  <si>
    <t>Ympäristöministeriön avustus</t>
  </si>
  <si>
    <t>Tuotot-kulut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</si>
</sst>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€&quot;;\-#,##0\ &quot;€&quot;"/>
    <numFmt numFmtId="164" formatCode="#,##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1"/>
      <color rgb="FFBFBFBF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2" borderId="0" xfId="1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3" fillId="2" borderId="1" xfId="1" applyFont="1" applyBorder="1"/>
    <xf numFmtId="0" fontId="6" fillId="0" borderId="0" xfId="0" applyFont="1"/>
    <xf numFmtId="164" fontId="7" fillId="2" borderId="0" xfId="1" applyNumberFormat="1" applyFont="1"/>
    <xf numFmtId="164" fontId="1" fillId="2" borderId="0" xfId="1" applyNumberForma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3" fontId="0" fillId="0" borderId="0" xfId="0" applyNumberFormat="1"/>
    <xf numFmtId="5" fontId="3" fillId="2" borderId="0" xfId="1" applyNumberFormat="1" applyFont="1" applyBorder="1" applyAlignment="1">
      <alignment horizontal="right"/>
    </xf>
    <xf numFmtId="0" fontId="4" fillId="0" borderId="1" xfId="0" applyFont="1" applyBorder="1"/>
    <xf numFmtId="164" fontId="1" fillId="2" borderId="1" xfId="1" applyNumberFormat="1" applyBorder="1"/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2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vertical="top"/>
    </xf>
    <xf numFmtId="0" fontId="3" fillId="0" borderId="1" xfId="0" applyFont="1" applyBorder="1"/>
    <xf numFmtId="5" fontId="3" fillId="2" borderId="1" xfId="1" applyNumberFormat="1" applyFont="1" applyBorder="1" applyAlignment="1">
      <alignment horizontal="right"/>
    </xf>
    <xf numFmtId="0" fontId="3" fillId="0" borderId="0" xfId="0" applyFont="1"/>
    <xf numFmtId="1" fontId="8" fillId="0" borderId="0" xfId="0" applyNumberFormat="1" applyFont="1"/>
    <xf numFmtId="1" fontId="4" fillId="0" borderId="0" xfId="0" applyNumberFormat="1" applyFont="1"/>
    <xf numFmtId="0" fontId="3" fillId="2" borderId="0" xfId="1" applyFont="1"/>
  </cellXfs>
  <cellStyles count="2">
    <cellStyle name="20 % - Aksentti6" xfId="1" builtinId="50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1230-0564-46F5-A1D5-283662601584}">
  <dimension ref="A1:C114"/>
  <sheetViews>
    <sheetView showGridLines="0" tabSelected="1" topLeftCell="A61" zoomScaleNormal="100" workbookViewId="0">
      <selection activeCell="C71" sqref="C71"/>
    </sheetView>
  </sheetViews>
  <sheetFormatPr defaultRowHeight="14.5" x14ac:dyDescent="0.35"/>
  <cols>
    <col min="1" max="1" width="71" style="6" customWidth="1"/>
    <col min="2" max="2" width="22.453125" style="29" customWidth="1"/>
    <col min="3" max="3" width="22.453125" customWidth="1"/>
    <col min="4" max="4" width="27.1796875" customWidth="1"/>
    <col min="5" max="5" width="36.54296875" customWidth="1"/>
    <col min="6" max="6" width="11.1796875" customWidth="1"/>
    <col min="7" max="8" width="11.54296875" customWidth="1"/>
    <col min="9" max="9" width="13.1796875" customWidth="1"/>
    <col min="10" max="10" width="14.1796875" customWidth="1"/>
    <col min="11" max="12" width="13.1796875" customWidth="1"/>
    <col min="13" max="13" width="12.453125" customWidth="1"/>
    <col min="14" max="14" width="11.54296875" customWidth="1"/>
    <col min="15" max="15" width="10.81640625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s="3"/>
      <c r="B2" s="2"/>
    </row>
    <row r="3" spans="1:2" x14ac:dyDescent="0.35">
      <c r="A3" s="4" t="s">
        <v>2</v>
      </c>
      <c r="B3" s="5"/>
    </row>
    <row r="5" spans="1:2" x14ac:dyDescent="0.35">
      <c r="A5" s="6" t="s">
        <v>3</v>
      </c>
      <c r="B5" s="7">
        <v>98000</v>
      </c>
    </row>
    <row r="6" spans="1:2" x14ac:dyDescent="0.35">
      <c r="B6" s="8"/>
    </row>
    <row r="7" spans="1:2" x14ac:dyDescent="0.35">
      <c r="A7" t="s">
        <v>4</v>
      </c>
      <c r="B7" s="8">
        <v>15500</v>
      </c>
    </row>
    <row r="8" spans="1:2" x14ac:dyDescent="0.35">
      <c r="A8" s="9"/>
      <c r="B8" s="8"/>
    </row>
    <row r="9" spans="1:2" x14ac:dyDescent="0.35">
      <c r="A9" s="6" t="s">
        <v>5</v>
      </c>
      <c r="B9" s="8">
        <v>240</v>
      </c>
    </row>
    <row r="10" spans="1:2" x14ac:dyDescent="0.35">
      <c r="A10" s="6" t="s">
        <v>6</v>
      </c>
      <c r="B10" s="8">
        <v>600</v>
      </c>
    </row>
    <row r="11" spans="1:2" x14ac:dyDescent="0.35">
      <c r="A11" s="6" t="s">
        <v>7</v>
      </c>
      <c r="B11" s="8">
        <v>4100</v>
      </c>
    </row>
    <row r="12" spans="1:2" x14ac:dyDescent="0.35">
      <c r="A12" s="6" t="s">
        <v>8</v>
      </c>
      <c r="B12" s="8">
        <v>500</v>
      </c>
    </row>
    <row r="13" spans="1:2" x14ac:dyDescent="0.35">
      <c r="B13" s="8"/>
    </row>
    <row r="14" spans="1:2" x14ac:dyDescent="0.35">
      <c r="A14" s="6" t="s">
        <v>9</v>
      </c>
      <c r="B14" s="8"/>
    </row>
    <row r="15" spans="1:2" x14ac:dyDescent="0.35">
      <c r="A15" s="10" t="s">
        <v>10</v>
      </c>
      <c r="B15" s="7">
        <v>17000</v>
      </c>
    </row>
    <row r="16" spans="1:2" x14ac:dyDescent="0.35">
      <c r="A16" s="11" t="s">
        <v>11</v>
      </c>
      <c r="B16" s="8">
        <v>25000</v>
      </c>
    </row>
    <row r="17" spans="1:3" x14ac:dyDescent="0.35">
      <c r="A17" s="12" t="s">
        <v>12</v>
      </c>
      <c r="B17" s="8">
        <v>60000</v>
      </c>
      <c r="C17" s="13"/>
    </row>
    <row r="18" spans="1:3" x14ac:dyDescent="0.35">
      <c r="A18" s="3" t="s">
        <v>13</v>
      </c>
      <c r="B18" s="14">
        <f>SUM(B5:B17)+SUM(B69:B76)</f>
        <v>360440</v>
      </c>
    </row>
    <row r="19" spans="1:3" x14ac:dyDescent="0.35">
      <c r="B19" s="8"/>
    </row>
    <row r="20" spans="1:3" x14ac:dyDescent="0.35">
      <c r="A20" s="15" t="s">
        <v>14</v>
      </c>
      <c r="B20" s="16"/>
    </row>
    <row r="21" spans="1:3" x14ac:dyDescent="0.35">
      <c r="A21" s="3"/>
      <c r="B21" s="8"/>
    </row>
    <row r="22" spans="1:3" x14ac:dyDescent="0.35">
      <c r="A22" s="3" t="s">
        <v>15</v>
      </c>
      <c r="B22" s="8"/>
    </row>
    <row r="23" spans="1:3" x14ac:dyDescent="0.35">
      <c r="A23" s="6" t="s">
        <v>16</v>
      </c>
      <c r="B23" s="8">
        <f>160217.868625116+2300+28440</f>
        <v>190957.86862511601</v>
      </c>
    </row>
    <row r="24" spans="1:3" x14ac:dyDescent="0.35">
      <c r="A24" s="6" t="s">
        <v>17</v>
      </c>
      <c r="B24" s="8">
        <f>33817.3295908748+530+7560</f>
        <v>41907.329590874797</v>
      </c>
    </row>
    <row r="25" spans="1:3" x14ac:dyDescent="0.35">
      <c r="A25" s="17" t="s">
        <v>18</v>
      </c>
      <c r="B25" s="8"/>
    </row>
    <row r="26" spans="1:3" x14ac:dyDescent="0.35">
      <c r="A26" s="18" t="s">
        <v>19</v>
      </c>
      <c r="B26" s="8"/>
    </row>
    <row r="27" spans="1:3" x14ac:dyDescent="0.35">
      <c r="A27" s="19" t="s">
        <v>20</v>
      </c>
      <c r="B27" s="8"/>
    </row>
    <row r="28" spans="1:3" x14ac:dyDescent="0.35">
      <c r="B28" s="8"/>
    </row>
    <row r="29" spans="1:3" x14ac:dyDescent="0.35">
      <c r="A29" s="3" t="s">
        <v>21</v>
      </c>
      <c r="B29" s="8"/>
    </row>
    <row r="30" spans="1:3" x14ac:dyDescent="0.35">
      <c r="A30" s="6" t="s">
        <v>22</v>
      </c>
      <c r="B30" s="8">
        <v>800</v>
      </c>
    </row>
    <row r="31" spans="1:3" x14ac:dyDescent="0.35">
      <c r="A31" s="6" t="s">
        <v>23</v>
      </c>
      <c r="B31" s="8">
        <v>800</v>
      </c>
    </row>
    <row r="32" spans="1:3" x14ac:dyDescent="0.35">
      <c r="A32" s="6" t="s">
        <v>24</v>
      </c>
      <c r="B32" s="8">
        <v>3500</v>
      </c>
      <c r="C32" s="20"/>
    </row>
    <row r="33" spans="1:2" x14ac:dyDescent="0.35">
      <c r="B33" s="8"/>
    </row>
    <row r="34" spans="1:2" x14ac:dyDescent="0.35">
      <c r="A34" s="3" t="s">
        <v>25</v>
      </c>
      <c r="B34" s="8"/>
    </row>
    <row r="35" spans="1:2" x14ac:dyDescent="0.35">
      <c r="A35" s="9" t="s">
        <v>26</v>
      </c>
      <c r="B35" s="8">
        <v>13500</v>
      </c>
    </row>
    <row r="36" spans="1:2" x14ac:dyDescent="0.35">
      <c r="A36" s="6" t="s">
        <v>27</v>
      </c>
      <c r="B36" s="8">
        <v>875</v>
      </c>
    </row>
    <row r="37" spans="1:2" x14ac:dyDescent="0.35">
      <c r="A37" s="21"/>
      <c r="B37" s="8"/>
    </row>
    <row r="38" spans="1:2" x14ac:dyDescent="0.35">
      <c r="A38" s="3" t="s">
        <v>28</v>
      </c>
      <c r="B38" s="8"/>
    </row>
    <row r="39" spans="1:2" x14ac:dyDescent="0.35">
      <c r="A39" s="6" t="s">
        <v>29</v>
      </c>
      <c r="B39" s="8">
        <v>12000</v>
      </c>
    </row>
    <row r="40" spans="1:2" x14ac:dyDescent="0.35">
      <c r="A40" s="6" t="s">
        <v>30</v>
      </c>
      <c r="B40" s="8">
        <v>1200</v>
      </c>
    </row>
    <row r="41" spans="1:2" x14ac:dyDescent="0.35">
      <c r="B41" s="8"/>
    </row>
    <row r="42" spans="1:2" x14ac:dyDescent="0.35">
      <c r="A42" s="3" t="s">
        <v>31</v>
      </c>
      <c r="B42" s="8"/>
    </row>
    <row r="43" spans="1:2" x14ac:dyDescent="0.35">
      <c r="A43" s="6" t="s">
        <v>32</v>
      </c>
      <c r="B43" s="8">
        <v>1800</v>
      </c>
    </row>
    <row r="44" spans="1:2" x14ac:dyDescent="0.35">
      <c r="A44" s="6" t="s">
        <v>33</v>
      </c>
      <c r="B44" s="8">
        <v>1200</v>
      </c>
    </row>
    <row r="45" spans="1:2" x14ac:dyDescent="0.35">
      <c r="B45" s="8"/>
    </row>
    <row r="46" spans="1:2" x14ac:dyDescent="0.35">
      <c r="A46" s="3" t="s">
        <v>34</v>
      </c>
      <c r="B46" s="8"/>
    </row>
    <row r="47" spans="1:2" x14ac:dyDescent="0.35">
      <c r="A47" s="9" t="s">
        <v>35</v>
      </c>
      <c r="B47" s="8">
        <v>500</v>
      </c>
    </row>
    <row r="48" spans="1:2" x14ac:dyDescent="0.35">
      <c r="A48" s="3"/>
      <c r="B48" s="8"/>
    </row>
    <row r="49" spans="1:2" x14ac:dyDescent="0.35">
      <c r="A49" s="3" t="s">
        <v>36</v>
      </c>
      <c r="B49" s="8"/>
    </row>
    <row r="50" spans="1:2" x14ac:dyDescent="0.35">
      <c r="A50" s="9" t="s">
        <v>37</v>
      </c>
      <c r="B50" s="7">
        <f>7500+3000</f>
        <v>10500</v>
      </c>
    </row>
    <row r="51" spans="1:2" x14ac:dyDescent="0.35">
      <c r="A51" s="22"/>
      <c r="B51" s="8"/>
    </row>
    <row r="52" spans="1:2" x14ac:dyDescent="0.35">
      <c r="A52" s="3" t="s">
        <v>38</v>
      </c>
      <c r="B52" s="8"/>
    </row>
    <row r="53" spans="1:2" x14ac:dyDescent="0.35">
      <c r="A53" s="6" t="s">
        <v>39</v>
      </c>
      <c r="B53" s="8">
        <v>6700</v>
      </c>
    </row>
    <row r="54" spans="1:2" x14ac:dyDescent="0.35">
      <c r="A54" s="9" t="s">
        <v>40</v>
      </c>
      <c r="B54" s="7">
        <f>15000+7000</f>
        <v>22000</v>
      </c>
    </row>
    <row r="55" spans="1:2" x14ac:dyDescent="0.35">
      <c r="A55" s="6" t="s">
        <v>41</v>
      </c>
      <c r="B55" s="8">
        <v>1200</v>
      </c>
    </row>
    <row r="56" spans="1:2" x14ac:dyDescent="0.35">
      <c r="A56" s="9" t="s">
        <v>42</v>
      </c>
      <c r="B56" s="8">
        <v>4000</v>
      </c>
    </row>
    <row r="57" spans="1:2" x14ac:dyDescent="0.35">
      <c r="B57" s="8"/>
    </row>
    <row r="58" spans="1:2" x14ac:dyDescent="0.35">
      <c r="A58" s="3" t="s">
        <v>43</v>
      </c>
      <c r="B58" s="8"/>
    </row>
    <row r="59" spans="1:2" x14ac:dyDescent="0.35">
      <c r="A59" s="6" t="s">
        <v>44</v>
      </c>
      <c r="B59" s="8">
        <v>900</v>
      </c>
    </row>
    <row r="60" spans="1:2" x14ac:dyDescent="0.35">
      <c r="A60" s="6" t="s">
        <v>45</v>
      </c>
      <c r="B60" s="8">
        <v>1200</v>
      </c>
    </row>
    <row r="61" spans="1:2" x14ac:dyDescent="0.35">
      <c r="A61" s="9" t="s">
        <v>46</v>
      </c>
      <c r="B61" s="8">
        <v>4500</v>
      </c>
    </row>
    <row r="62" spans="1:2" x14ac:dyDescent="0.35">
      <c r="A62" s="6" t="s">
        <v>47</v>
      </c>
      <c r="B62" s="8">
        <v>8200</v>
      </c>
    </row>
    <row r="63" spans="1:2" x14ac:dyDescent="0.35">
      <c r="A63" s="6" t="s">
        <v>48</v>
      </c>
      <c r="B63" s="8">
        <v>1200</v>
      </c>
    </row>
    <row r="64" spans="1:2" x14ac:dyDescent="0.35">
      <c r="A64" s="9" t="s">
        <v>49</v>
      </c>
      <c r="B64" s="7">
        <f>17000+9000+5000</f>
        <v>31000</v>
      </c>
    </row>
    <row r="65" spans="1:2" x14ac:dyDescent="0.35">
      <c r="A65" s="23"/>
      <c r="B65" s="8"/>
    </row>
    <row r="66" spans="1:2" x14ac:dyDescent="0.35">
      <c r="A66" s="24" t="s">
        <v>50</v>
      </c>
      <c r="B66" s="25">
        <f>SUM(B23:B64)</f>
        <v>360440.19821599079</v>
      </c>
    </row>
    <row r="67" spans="1:2" x14ac:dyDescent="0.35">
      <c r="A67"/>
      <c r="B67" s="8"/>
    </row>
    <row r="68" spans="1:2" x14ac:dyDescent="0.35">
      <c r="A68" s="26" t="s">
        <v>51</v>
      </c>
      <c r="B68" s="8"/>
    </row>
    <row r="69" spans="1:2" x14ac:dyDescent="0.35">
      <c r="A69" s="6" t="s">
        <v>52</v>
      </c>
      <c r="B69" s="7">
        <v>5500</v>
      </c>
    </row>
    <row r="70" spans="1:2" x14ac:dyDescent="0.35">
      <c r="A70" t="s">
        <v>53</v>
      </c>
      <c r="B70" s="7">
        <v>9000</v>
      </c>
    </row>
    <row r="71" spans="1:2" x14ac:dyDescent="0.35">
      <c r="A71"/>
      <c r="B71" s="7"/>
    </row>
    <row r="72" spans="1:2" x14ac:dyDescent="0.35">
      <c r="A72" s="3" t="s">
        <v>54</v>
      </c>
      <c r="B72" s="7"/>
    </row>
    <row r="73" spans="1:2" x14ac:dyDescent="0.35">
      <c r="A73" s="27" t="s">
        <v>55</v>
      </c>
      <c r="B73" s="7">
        <v>7000</v>
      </c>
    </row>
    <row r="74" spans="1:2" x14ac:dyDescent="0.35">
      <c r="A74"/>
      <c r="B74" s="8"/>
    </row>
    <row r="75" spans="1:2" x14ac:dyDescent="0.35">
      <c r="A75" s="28" t="s">
        <v>56</v>
      </c>
      <c r="B75" s="8"/>
    </row>
    <row r="76" spans="1:2" x14ac:dyDescent="0.35">
      <c r="A76" s="9" t="s">
        <v>57</v>
      </c>
      <c r="B76" s="8">
        <v>118000</v>
      </c>
    </row>
    <row r="77" spans="1:2" x14ac:dyDescent="0.35">
      <c r="A77" s="10" t="s">
        <v>58</v>
      </c>
      <c r="B77" s="8"/>
    </row>
    <row r="78" spans="1:2" x14ac:dyDescent="0.35">
      <c r="A78" s="9"/>
      <c r="B78" s="8"/>
    </row>
    <row r="79" spans="1:2" x14ac:dyDescent="0.35">
      <c r="A79" s="4" t="s">
        <v>59</v>
      </c>
      <c r="B79" s="25">
        <f>B18-B66</f>
        <v>-0.19821599079295993</v>
      </c>
    </row>
    <row r="80" spans="1:2" x14ac:dyDescent="0.35">
      <c r="A80"/>
      <c r="B80"/>
    </row>
    <row r="81" spans="1:2" x14ac:dyDescent="0.35">
      <c r="A81"/>
      <c r="B81"/>
    </row>
    <row r="82" spans="1:2" x14ac:dyDescent="0.35">
      <c r="A82"/>
      <c r="B82"/>
    </row>
    <row r="83" spans="1:2" x14ac:dyDescent="0.35">
      <c r="A83"/>
      <c r="B83"/>
    </row>
    <row r="84" spans="1:2" x14ac:dyDescent="0.35">
      <c r="A84"/>
      <c r="B84"/>
    </row>
    <row r="85" spans="1:2" x14ac:dyDescent="0.35">
      <c r="A85"/>
      <c r="B85"/>
    </row>
    <row r="86" spans="1:2" x14ac:dyDescent="0.35">
      <c r="A86"/>
      <c r="B86"/>
    </row>
    <row r="87" spans="1:2" x14ac:dyDescent="0.35">
      <c r="A87"/>
      <c r="B87"/>
    </row>
    <row r="88" spans="1:2" x14ac:dyDescent="0.35">
      <c r="A88"/>
      <c r="B88"/>
    </row>
    <row r="89" spans="1:2" x14ac:dyDescent="0.35">
      <c r="A89"/>
      <c r="B89"/>
    </row>
    <row r="90" spans="1:2" x14ac:dyDescent="0.35">
      <c r="A90"/>
      <c r="B90"/>
    </row>
    <row r="91" spans="1:2" x14ac:dyDescent="0.35">
      <c r="A91"/>
      <c r="B91"/>
    </row>
    <row r="92" spans="1:2" x14ac:dyDescent="0.35">
      <c r="A92"/>
      <c r="B92"/>
    </row>
    <row r="93" spans="1:2" x14ac:dyDescent="0.35">
      <c r="A93"/>
      <c r="B93"/>
    </row>
    <row r="94" spans="1:2" x14ac:dyDescent="0.35">
      <c r="A94"/>
      <c r="B94"/>
    </row>
    <row r="95" spans="1:2" x14ac:dyDescent="0.35">
      <c r="A95"/>
      <c r="B95"/>
    </row>
    <row r="96" spans="1:2" x14ac:dyDescent="0.35">
      <c r="A96"/>
      <c r="B96"/>
    </row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Talousarvio, virallinen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Leena Koivula-Tenho</dc:creator>
  <cp:lastModifiedBy>Leena Koivula-Tenho</cp:lastModifiedBy>
  <dcterms:created xsi:type="dcterms:W3CDTF">2022-11-09T08:40:50Z</dcterms:created>
  <dcterms:modified xsi:type="dcterms:W3CDTF">2022-11-09T08:41:45Z</dcterms:modified>
</cp:coreProperties>
</file>